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lix\Downloads\"/>
    </mc:Choice>
  </mc:AlternateContent>
  <bookViews>
    <workbookView xWindow="0" yWindow="0" windowWidth="16815" windowHeight="7605" activeTab="1"/>
  </bookViews>
  <sheets>
    <sheet name="Sheet1" sheetId="1" r:id="rId1"/>
    <sheet name="Income Statement" sheetId="2" r:id="rId2"/>
    <sheet name="Retained Earnings Statement" sheetId="3" r:id="rId3"/>
    <sheet name="Balance Sheet" sheetId="4" r:id="rId4"/>
  </sheets>
  <calcPr calcId="162913"/>
</workbook>
</file>

<file path=xl/calcChain.xml><?xml version="1.0" encoding="utf-8"?>
<calcChain xmlns="http://schemas.openxmlformats.org/spreadsheetml/2006/main">
  <c r="D8" i="4" l="1"/>
  <c r="D7" i="4"/>
  <c r="G38" i="1"/>
  <c r="F38" i="1"/>
  <c r="E30" i="4"/>
  <c r="E24" i="4"/>
  <c r="D15" i="4"/>
  <c r="E15" i="4" s="1"/>
  <c r="E8" i="4"/>
  <c r="E7" i="4"/>
  <c r="E9" i="2"/>
  <c r="E23" i="2"/>
  <c r="E20" i="2"/>
  <c r="E14" i="2"/>
  <c r="E21" i="2" l="1"/>
  <c r="E22" i="2" s="1"/>
  <c r="E24" i="2" s="1"/>
  <c r="D7" i="3" s="1"/>
  <c r="D8" i="3" s="1"/>
  <c r="D10" i="3" s="1"/>
  <c r="E19" i="4" s="1"/>
  <c r="E20" i="4" s="1"/>
  <c r="E31" i="4" s="1"/>
  <c r="E9" i="4"/>
  <c r="E16" i="4" s="1"/>
</calcChain>
</file>

<file path=xl/sharedStrings.xml><?xml version="1.0" encoding="utf-8"?>
<sst xmlns="http://schemas.openxmlformats.org/spreadsheetml/2006/main" count="102" uniqueCount="97">
  <si>
    <t>INTRODUCTORY ASSIGNMENT</t>
  </si>
  <si>
    <r>
      <rPr>
        <u/>
        <sz val="11"/>
        <color rgb="FF000000"/>
        <rFont val="Calibri"/>
      </rPr>
      <t>Required</t>
    </r>
    <r>
      <rPr>
        <sz val="11"/>
        <color rgb="FF000000"/>
        <rFont val="Calibri"/>
      </rPr>
      <t>: Using the adjusted trial balance below, prepare, in good form,</t>
    </r>
  </si>
  <si>
    <t>a Multiple-Step Income Statement, a Retained Earnings Statement, and</t>
  </si>
  <si>
    <t>a Classified Balance Sheet for Merrill, Inc., for the Year-Ended 12/31/X3.</t>
  </si>
  <si>
    <t xml:space="preserve">Note: Of the total balance below in the Mortgage Payable account, </t>
  </si>
  <si>
    <t xml:space="preserve">             $20,000 is due within one year from the Balance Sheet Date.</t>
  </si>
  <si>
    <t>DEBIT</t>
  </si>
  <si>
    <t>CREDIT</t>
  </si>
  <si>
    <t>UTILITIES EXPENSE</t>
  </si>
  <si>
    <t>ACCOUNTS PAYABLE</t>
  </si>
  <si>
    <t>ACCOUNTS RECEIVABLE</t>
  </si>
  <si>
    <t>UNEARNED REVENUE</t>
  </si>
  <si>
    <t>ACCUMULATED DEPRECIATION-BUILDING</t>
  </si>
  <si>
    <t>SALARIES PAYABLE</t>
  </si>
  <si>
    <t>STORE SUPPLIES EXPENSE</t>
  </si>
  <si>
    <t>BUILDING</t>
  </si>
  <si>
    <t>SALES REVENUE</t>
  </si>
  <si>
    <t>ACCUMULATED DEPRECIATION-STORE EQUIPMENT</t>
  </si>
  <si>
    <t xml:space="preserve">STORE SUPPLIES  </t>
  </si>
  <si>
    <t>CASH</t>
  </si>
  <si>
    <t>SALES SALARIES EXPENSE</t>
  </si>
  <si>
    <t>COMMON STOCK</t>
  </si>
  <si>
    <t>DEPRECIATION EXPENSE-STORE EQUIPMENT</t>
  </si>
  <si>
    <t>MERCHANDISE INVENTORY</t>
  </si>
  <si>
    <t>OFFICE SALARIES EXPENSE</t>
  </si>
  <si>
    <t>RETAINED EARNINGS (BEGINNING BALANCE)</t>
  </si>
  <si>
    <t>SALES COMMISSIONS EXPENSE</t>
  </si>
  <si>
    <t>COST OF GOODS SOLD</t>
  </si>
  <si>
    <t>NOTES PAYABLE-DUE 12/31/X8</t>
  </si>
  <si>
    <t>DELIVERY EXPENSE</t>
  </si>
  <si>
    <t>DEPRECIATION EXPENSE-BUILDING</t>
  </si>
  <si>
    <t>INCOME TAX EXPENSE</t>
  </si>
  <si>
    <t>MORTGAGE PAYABLE</t>
  </si>
  <si>
    <t>DIVIDENDS</t>
  </si>
  <si>
    <t>STORE EQUIPMENT</t>
  </si>
  <si>
    <t>TOTALS</t>
  </si>
  <si>
    <t>Sales Revenue</t>
  </si>
  <si>
    <t>Less:</t>
  </si>
  <si>
    <t>COGs</t>
  </si>
  <si>
    <t>Gross Profit</t>
  </si>
  <si>
    <t>Less: Operating Expenses</t>
  </si>
  <si>
    <t>Selling Expenses</t>
  </si>
  <si>
    <t>Sales Salaries Expense</t>
  </si>
  <si>
    <t>Sales Commission Expense</t>
  </si>
  <si>
    <t>Delivery Expense</t>
  </si>
  <si>
    <t>Administration Expenses</t>
  </si>
  <si>
    <t>Utilities Expense</t>
  </si>
  <si>
    <t>Store Supplies Expense</t>
  </si>
  <si>
    <t>Office Slaries Expense</t>
  </si>
  <si>
    <t>Depreciation Expense - Store Equipment</t>
  </si>
  <si>
    <t>Depreciation Expense - Building</t>
  </si>
  <si>
    <t>Total Operating Expenses</t>
  </si>
  <si>
    <t>Operating Profit</t>
  </si>
  <si>
    <t>Less: Income Tax Expense</t>
  </si>
  <si>
    <t>Net Profit</t>
  </si>
  <si>
    <t>Merrill Inc</t>
  </si>
  <si>
    <t>Income Statement</t>
  </si>
  <si>
    <t>For the Year Ended December 31, X3</t>
  </si>
  <si>
    <t>$</t>
  </si>
  <si>
    <t>Opening Balance</t>
  </si>
  <si>
    <t>Add: Profit For the Year</t>
  </si>
  <si>
    <t>Total Retained Earnings</t>
  </si>
  <si>
    <t>Less: Dividents for the Year</t>
  </si>
  <si>
    <t>Closing Balance</t>
  </si>
  <si>
    <t>Statement of Retained Earnings</t>
  </si>
  <si>
    <t>As at December 31, X3</t>
  </si>
  <si>
    <t>Fixed Assets</t>
  </si>
  <si>
    <t>Balance Sheet</t>
  </si>
  <si>
    <t>Cost ($)</t>
  </si>
  <si>
    <t>Accumulated Depreciation ($)</t>
  </si>
  <si>
    <t>Net Book Value ($)</t>
  </si>
  <si>
    <t>Building</t>
  </si>
  <si>
    <t>Store Equiupment</t>
  </si>
  <si>
    <t>Total Fixed Assets</t>
  </si>
  <si>
    <t>Current Assets</t>
  </si>
  <si>
    <t>Accounts Receivable</t>
  </si>
  <si>
    <t>Merchadise Inventory</t>
  </si>
  <si>
    <t>Store Supplies</t>
  </si>
  <si>
    <t>Cash</t>
  </si>
  <si>
    <t>Total Current Assets</t>
  </si>
  <si>
    <t>Total Assets</t>
  </si>
  <si>
    <t>Capital and Liabilities</t>
  </si>
  <si>
    <t>Common Stock</t>
  </si>
  <si>
    <t>Add: Retained Earnings</t>
  </si>
  <si>
    <t>Total Capital</t>
  </si>
  <si>
    <t>Long Term Liabilities</t>
  </si>
  <si>
    <t>Mortgage Payable</t>
  </si>
  <si>
    <t>Note (=80,000-20,000)</t>
  </si>
  <si>
    <t>Notes Payable - Due 12/31/X8</t>
  </si>
  <si>
    <t>Total Longterm Liabilities</t>
  </si>
  <si>
    <t>Current Liabilities</t>
  </si>
  <si>
    <t>Current Portion of Mortgage</t>
  </si>
  <si>
    <t>Accounts Payable</t>
  </si>
  <si>
    <t>Unearned Revenue</t>
  </si>
  <si>
    <t>Salaries Payable</t>
  </si>
  <si>
    <t>Total Current Liabilities</t>
  </si>
  <si>
    <t>Total Capital and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</si>
</sst>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8" x14ac:knownFonts="1">
    <font>
      <sz val="11"/>
      <color rgb="FF000000"/>
      <name val="Calibri"/>
    </font>
    <font>
      <b/>
      <u/>
      <sz val="11"/>
      <color rgb="FF000000"/>
      <name val="Calibri"/>
    </font>
    <font>
      <b/>
      <sz val="11"/>
      <color rgb="FF000000"/>
      <name val="Calibri"/>
    </font>
    <font>
      <b/>
      <u/>
      <sz val="11"/>
      <color rgb="FF000000"/>
      <name val="Calibri"/>
    </font>
    <font>
      <u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3" fontId="3" fillId="0" borderId="0" xfId="0" applyNumberFormat="1" applyFont="1" applyAlignment="1">
      <alignment horizontal="center"/>
    </xf>
    <xf numFmtId="3" fontId="0" fillId="0" borderId="0" xfId="0" applyNumberFormat="1" applyFont="1"/>
    <xf numFmtId="3" fontId="0" fillId="0" borderId="1" xfId="0" applyNumberFormat="1" applyFont="1" applyBorder="1"/>
    <xf numFmtId="3" fontId="0" fillId="0" borderId="2" xfId="0" applyNumberFormat="1" applyFont="1" applyBorder="1"/>
    <xf numFmtId="0" fontId="6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/>
    <xf numFmtId="0" fontId="0" fillId="0" borderId="0" xfId="0" applyFont="1" applyBorder="1" applyAlignment="1"/>
    <xf numFmtId="165" fontId="0" fillId="0" borderId="0" xfId="1" applyNumberFormat="1" applyFont="1" applyAlignment="1"/>
    <xf numFmtId="165" fontId="0" fillId="0" borderId="3" xfId="1" applyNumberFormat="1" applyFont="1" applyBorder="1" applyAlignment="1"/>
    <xf numFmtId="165" fontId="7" fillId="0" borderId="0" xfId="1" applyNumberFormat="1" applyFont="1" applyAlignment="1"/>
    <xf numFmtId="165" fontId="6" fillId="0" borderId="0" xfId="1" applyNumberFormat="1" applyFont="1" applyAlignment="1"/>
    <xf numFmtId="0" fontId="6" fillId="0" borderId="3" xfId="0" applyFont="1" applyBorder="1" applyAlignment="1">
      <alignment horizontal="center"/>
    </xf>
    <xf numFmtId="165" fontId="6" fillId="0" borderId="3" xfId="1" applyNumberFormat="1" applyFont="1" applyBorder="1" applyAlignment="1">
      <alignment horizontal="center"/>
    </xf>
    <xf numFmtId="165" fontId="6" fillId="0" borderId="0" xfId="1" applyNumberFormat="1" applyFont="1" applyAlignment="1">
      <alignment horizontal="right"/>
    </xf>
    <xf numFmtId="165" fontId="0" fillId="0" borderId="0" xfId="1" applyNumberFormat="1" applyFont="1" applyAlignment="1">
      <alignment horizontal="right"/>
    </xf>
    <xf numFmtId="165" fontId="0" fillId="0" borderId="3" xfId="1" applyNumberFormat="1" applyFont="1" applyBorder="1" applyAlignment="1">
      <alignment horizontal="right"/>
    </xf>
    <xf numFmtId="165" fontId="0" fillId="0" borderId="0" xfId="1" applyNumberFormat="1" applyFont="1" applyBorder="1" applyAlignment="1">
      <alignment horizontal="right"/>
    </xf>
    <xf numFmtId="165" fontId="6" fillId="0" borderId="4" xfId="1" applyNumberFormat="1" applyFont="1" applyBorder="1" applyAlignment="1">
      <alignment horizontal="right"/>
    </xf>
    <xf numFmtId="165" fontId="6" fillId="0" borderId="5" xfId="1" applyNumberFormat="1" applyFont="1" applyBorder="1" applyAlignment="1">
      <alignment horizontal="right"/>
    </xf>
    <xf numFmtId="0" fontId="6" fillId="0" borderId="3" xfId="0" applyFont="1" applyBorder="1" applyAlignment="1"/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/>
    <xf numFmtId="165" fontId="6" fillId="0" borderId="3" xfId="1" applyNumberFormat="1" applyFont="1" applyBorder="1" applyAlignment="1">
      <alignment wrapText="1"/>
    </xf>
    <xf numFmtId="165" fontId="6" fillId="0" borderId="4" xfId="1" applyNumberFormat="1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8"/>
  <sheetViews>
    <sheetView topLeftCell="A3" workbookViewId="0">
      <selection activeCell="G39" sqref="G39"/>
    </sheetView>
  </sheetViews>
  <sheetFormatPr defaultColWidth="14.42578125" defaultRowHeight="15" customHeight="1" x14ac:dyDescent="0.25"/>
  <cols>
    <col min="1" max="5" width="8.7109375" customWidth="1"/>
    <col min="6" max="7" width="9.140625" bestFit="1" customWidth="1"/>
    <col min="8" max="11" width="8.7109375" customWidth="1"/>
  </cols>
  <sheetData>
    <row r="1" spans="1:8" x14ac:dyDescent="0.25">
      <c r="A1" s="1" t="s">
        <v>0</v>
      </c>
    </row>
    <row r="3" spans="1:8" x14ac:dyDescent="0.25">
      <c r="A3" t="s">
        <v>1</v>
      </c>
    </row>
    <row r="4" spans="1:8" x14ac:dyDescent="0.25">
      <c r="A4" t="s">
        <v>2</v>
      </c>
    </row>
    <row r="5" spans="1:8" x14ac:dyDescent="0.25">
      <c r="A5" t="s">
        <v>3</v>
      </c>
    </row>
    <row r="7" spans="1:8" x14ac:dyDescent="0.25">
      <c r="A7" s="2" t="s">
        <v>4</v>
      </c>
      <c r="B7" s="2"/>
      <c r="C7" s="2"/>
      <c r="D7" s="2"/>
      <c r="E7" s="2"/>
      <c r="F7" s="2"/>
      <c r="G7" s="2"/>
      <c r="H7" s="2"/>
    </row>
    <row r="8" spans="1:8" x14ac:dyDescent="0.25">
      <c r="A8" s="2" t="s">
        <v>5</v>
      </c>
      <c r="B8" s="2"/>
      <c r="C8" s="2"/>
      <c r="D8" s="2"/>
      <c r="E8" s="2"/>
      <c r="F8" s="2"/>
      <c r="G8" s="2"/>
      <c r="H8" s="2"/>
    </row>
    <row r="10" spans="1:8" x14ac:dyDescent="0.25">
      <c r="F10" s="3" t="s">
        <v>6</v>
      </c>
      <c r="G10" s="3" t="s">
        <v>7</v>
      </c>
    </row>
    <row r="11" spans="1:8" x14ac:dyDescent="0.25">
      <c r="A11" t="s">
        <v>8</v>
      </c>
      <c r="F11" s="4">
        <v>11000</v>
      </c>
      <c r="G11" s="4"/>
    </row>
    <row r="12" spans="1:8" x14ac:dyDescent="0.25">
      <c r="A12" t="s">
        <v>9</v>
      </c>
      <c r="F12" s="4"/>
      <c r="G12" s="4">
        <v>70000</v>
      </c>
    </row>
    <row r="13" spans="1:8" x14ac:dyDescent="0.25">
      <c r="A13" t="s">
        <v>10</v>
      </c>
      <c r="F13" s="4">
        <v>50300</v>
      </c>
      <c r="G13" s="4"/>
    </row>
    <row r="14" spans="1:8" x14ac:dyDescent="0.25">
      <c r="A14" t="s">
        <v>11</v>
      </c>
      <c r="F14" s="4"/>
      <c r="G14" s="4">
        <v>3500</v>
      </c>
    </row>
    <row r="15" spans="1:8" x14ac:dyDescent="0.25">
      <c r="A15" t="s">
        <v>12</v>
      </c>
      <c r="F15" s="4"/>
      <c r="G15" s="4">
        <v>52500</v>
      </c>
    </row>
    <row r="16" spans="1:8" x14ac:dyDescent="0.25">
      <c r="A16" t="s">
        <v>13</v>
      </c>
      <c r="F16" s="4"/>
      <c r="G16" s="4">
        <v>9300</v>
      </c>
    </row>
    <row r="17" spans="1:7" x14ac:dyDescent="0.25">
      <c r="A17" t="s">
        <v>14</v>
      </c>
      <c r="F17" s="4">
        <v>4800</v>
      </c>
      <c r="G17" s="4"/>
    </row>
    <row r="18" spans="1:7" x14ac:dyDescent="0.25">
      <c r="A18" t="s">
        <v>15</v>
      </c>
      <c r="F18" s="4">
        <v>190000</v>
      </c>
      <c r="G18" s="4"/>
    </row>
    <row r="19" spans="1:7" x14ac:dyDescent="0.25">
      <c r="A19" t="s">
        <v>16</v>
      </c>
      <c r="F19" s="4"/>
      <c r="G19" s="4">
        <v>616800</v>
      </c>
    </row>
    <row r="20" spans="1:7" x14ac:dyDescent="0.25">
      <c r="A20" t="s">
        <v>17</v>
      </c>
      <c r="F20" s="4"/>
      <c r="G20" s="4">
        <v>42900</v>
      </c>
    </row>
    <row r="21" spans="1:7" ht="15.75" customHeight="1" x14ac:dyDescent="0.25">
      <c r="A21" t="s">
        <v>18</v>
      </c>
      <c r="F21" s="4">
        <v>2400</v>
      </c>
      <c r="G21" s="4"/>
    </row>
    <row r="22" spans="1:7" ht="15.75" customHeight="1" x14ac:dyDescent="0.25">
      <c r="A22" t="s">
        <v>19</v>
      </c>
      <c r="F22" s="4">
        <v>23000</v>
      </c>
      <c r="G22" s="4"/>
    </row>
    <row r="23" spans="1:7" ht="15.75" customHeight="1" x14ac:dyDescent="0.25">
      <c r="A23" t="s">
        <v>20</v>
      </c>
      <c r="F23" s="4">
        <v>76000</v>
      </c>
      <c r="G23" s="4"/>
    </row>
    <row r="24" spans="1:7" ht="15.75" customHeight="1" x14ac:dyDescent="0.25">
      <c r="A24" t="s">
        <v>21</v>
      </c>
      <c r="F24" s="4"/>
      <c r="G24" s="4">
        <v>150000</v>
      </c>
    </row>
    <row r="25" spans="1:7" ht="15.75" customHeight="1" x14ac:dyDescent="0.25">
      <c r="A25" t="s">
        <v>22</v>
      </c>
      <c r="F25" s="4">
        <v>13300</v>
      </c>
      <c r="G25" s="4"/>
    </row>
    <row r="26" spans="1:7" ht="15.75" customHeight="1" x14ac:dyDescent="0.25">
      <c r="A26" t="s">
        <v>23</v>
      </c>
      <c r="F26" s="4">
        <v>75000</v>
      </c>
      <c r="G26" s="4"/>
    </row>
    <row r="27" spans="1:7" ht="15.75" customHeight="1" x14ac:dyDescent="0.25">
      <c r="A27" t="s">
        <v>24</v>
      </c>
      <c r="F27" s="4">
        <v>27000</v>
      </c>
      <c r="G27" s="4"/>
    </row>
    <row r="28" spans="1:7" ht="15.75" customHeight="1" x14ac:dyDescent="0.25">
      <c r="A28" t="s">
        <v>25</v>
      </c>
      <c r="F28" s="4"/>
      <c r="G28" s="4">
        <v>26600</v>
      </c>
    </row>
    <row r="29" spans="1:7" ht="15.75" customHeight="1" x14ac:dyDescent="0.25">
      <c r="A29" t="s">
        <v>26</v>
      </c>
      <c r="F29" s="4">
        <v>14500</v>
      </c>
      <c r="G29" s="4"/>
    </row>
    <row r="30" spans="1:7" ht="15.75" customHeight="1" x14ac:dyDescent="0.25">
      <c r="A30" t="s">
        <v>27</v>
      </c>
      <c r="F30" s="4">
        <v>412700</v>
      </c>
      <c r="G30" s="4"/>
    </row>
    <row r="31" spans="1:7" ht="15.75" customHeight="1" x14ac:dyDescent="0.25">
      <c r="A31" t="s">
        <v>28</v>
      </c>
      <c r="F31" s="4"/>
      <c r="G31" s="4">
        <v>12800</v>
      </c>
    </row>
    <row r="32" spans="1:7" ht="15.75" customHeight="1" x14ac:dyDescent="0.25">
      <c r="A32" t="s">
        <v>29</v>
      </c>
      <c r="F32" s="4">
        <v>11000</v>
      </c>
      <c r="G32" s="4"/>
    </row>
    <row r="33" spans="1:7" ht="15.75" customHeight="1" x14ac:dyDescent="0.25">
      <c r="A33" t="s">
        <v>30</v>
      </c>
      <c r="F33" s="4">
        <v>10400</v>
      </c>
      <c r="G33" s="4"/>
    </row>
    <row r="34" spans="1:7" ht="15.75" customHeight="1" x14ac:dyDescent="0.25">
      <c r="A34" t="s">
        <v>31</v>
      </c>
      <c r="F34" s="4">
        <v>5000</v>
      </c>
      <c r="G34" s="4"/>
    </row>
    <row r="35" spans="1:7" ht="15.75" customHeight="1" x14ac:dyDescent="0.25">
      <c r="A35" t="s">
        <v>32</v>
      </c>
      <c r="F35" s="4"/>
      <c r="G35" s="4">
        <v>80000</v>
      </c>
    </row>
    <row r="36" spans="1:7" ht="15.75" customHeight="1" x14ac:dyDescent="0.25">
      <c r="A36" t="s">
        <v>33</v>
      </c>
      <c r="F36" s="4">
        <v>28000</v>
      </c>
      <c r="G36" s="4"/>
    </row>
    <row r="37" spans="1:7" ht="15.75" customHeight="1" x14ac:dyDescent="0.25">
      <c r="A37" t="s">
        <v>34</v>
      </c>
      <c r="F37" s="5">
        <v>110000</v>
      </c>
      <c r="G37" s="5"/>
    </row>
    <row r="38" spans="1:7" ht="15.75" customHeight="1" x14ac:dyDescent="0.25">
      <c r="C38" t="s">
        <v>35</v>
      </c>
      <c r="F38" s="6">
        <f>SUM(F11:F37)</f>
        <v>1064400</v>
      </c>
      <c r="G38" s="6">
        <f>SUM(G11:G37)</f>
        <v>1064400</v>
      </c>
    </row>
    <row r="39" spans="1:7" ht="15.75" customHeight="1" x14ac:dyDescent="0.25">
      <c r="F39" s="4"/>
      <c r="G39" s="4"/>
    </row>
    <row r="40" spans="1:7" ht="15.75" customHeight="1" x14ac:dyDescent="0.25">
      <c r="F40" s="4"/>
      <c r="G40" s="4"/>
    </row>
    <row r="41" spans="1:7" ht="15.75" customHeight="1" x14ac:dyDescent="0.25">
      <c r="F41" s="4"/>
      <c r="G41" s="4"/>
    </row>
    <row r="42" spans="1:7" ht="15.75" customHeight="1" x14ac:dyDescent="0.25">
      <c r="F42" s="4"/>
      <c r="G42" s="4"/>
    </row>
    <row r="43" spans="1:7" ht="15.75" customHeight="1" x14ac:dyDescent="0.25">
      <c r="F43" s="4"/>
      <c r="G43" s="4"/>
    </row>
    <row r="44" spans="1:7" ht="15.75" customHeight="1" x14ac:dyDescent="0.25">
      <c r="F44" s="4"/>
      <c r="G44" s="4"/>
    </row>
    <row r="45" spans="1:7" ht="15.75" customHeight="1" x14ac:dyDescent="0.25">
      <c r="F45" s="4"/>
      <c r="G45" s="4"/>
    </row>
    <row r="46" spans="1:7" ht="15.75" customHeight="1" x14ac:dyDescent="0.25">
      <c r="F46" s="4"/>
      <c r="G46" s="4"/>
    </row>
    <row r="47" spans="1:7" ht="15.75" customHeight="1" x14ac:dyDescent="0.25">
      <c r="F47" s="4"/>
      <c r="G47" s="4"/>
    </row>
    <row r="48" spans="1:7" ht="15.75" customHeight="1" x14ac:dyDescent="0.25">
      <c r="F48" s="4"/>
      <c r="G48" s="4"/>
    </row>
    <row r="49" spans="6:7" ht="15.75" customHeight="1" x14ac:dyDescent="0.25">
      <c r="F49" s="4"/>
      <c r="G49" s="4"/>
    </row>
    <row r="50" spans="6:7" ht="15.75" customHeight="1" x14ac:dyDescent="0.25">
      <c r="F50" s="4"/>
      <c r="G50" s="4"/>
    </row>
    <row r="51" spans="6:7" ht="15.75" customHeight="1" x14ac:dyDescent="0.25">
      <c r="F51" s="4"/>
      <c r="G51" s="4"/>
    </row>
    <row r="52" spans="6:7" ht="15.75" customHeight="1" x14ac:dyDescent="0.25">
      <c r="F52" s="4"/>
      <c r="G52" s="4"/>
    </row>
    <row r="53" spans="6:7" ht="15.75" customHeight="1" x14ac:dyDescent="0.25">
      <c r="F53" s="4"/>
      <c r="G53" s="4"/>
    </row>
    <row r="54" spans="6:7" ht="15.75" customHeight="1" x14ac:dyDescent="0.25">
      <c r="F54" s="4"/>
      <c r="G54" s="4"/>
    </row>
    <row r="55" spans="6:7" ht="15.75" customHeight="1" x14ac:dyDescent="0.25">
      <c r="F55" s="4"/>
      <c r="G55" s="4"/>
    </row>
    <row r="56" spans="6:7" ht="15.75" customHeight="1" x14ac:dyDescent="0.25">
      <c r="F56" s="4"/>
      <c r="G56" s="4"/>
    </row>
    <row r="57" spans="6:7" ht="15.75" customHeight="1" x14ac:dyDescent="0.25">
      <c r="F57" s="4"/>
      <c r="G57" s="4"/>
    </row>
    <row r="58" spans="6:7" ht="15.75" customHeight="1" x14ac:dyDescent="0.25">
      <c r="F58" s="4"/>
      <c r="G58" s="4"/>
    </row>
    <row r="59" spans="6:7" ht="15.75" customHeight="1" x14ac:dyDescent="0.25">
      <c r="F59" s="4"/>
      <c r="G59" s="4"/>
    </row>
    <row r="60" spans="6:7" ht="15.75" customHeight="1" x14ac:dyDescent="0.25">
      <c r="F60" s="4"/>
      <c r="G60" s="4"/>
    </row>
    <row r="61" spans="6:7" ht="15.75" customHeight="1" x14ac:dyDescent="0.25">
      <c r="F61" s="4"/>
      <c r="G61" s="4"/>
    </row>
    <row r="62" spans="6:7" ht="15.75" customHeight="1" x14ac:dyDescent="0.25">
      <c r="F62" s="4"/>
      <c r="G62" s="4"/>
    </row>
    <row r="63" spans="6:7" ht="15.75" customHeight="1" x14ac:dyDescent="0.25">
      <c r="F63" s="4"/>
      <c r="G63" s="4"/>
    </row>
    <row r="64" spans="6:7" ht="15.75" customHeight="1" x14ac:dyDescent="0.25">
      <c r="F64" s="4"/>
      <c r="G64" s="4"/>
    </row>
    <row r="65" spans="6:7" ht="15.75" customHeight="1" x14ac:dyDescent="0.25">
      <c r="F65" s="4"/>
      <c r="G65" s="4"/>
    </row>
    <row r="66" spans="6:7" ht="15.75" customHeight="1" x14ac:dyDescent="0.25">
      <c r="F66" s="4"/>
      <c r="G66" s="4"/>
    </row>
    <row r="67" spans="6:7" ht="15.75" customHeight="1" x14ac:dyDescent="0.25">
      <c r="F67" s="4"/>
      <c r="G67" s="4"/>
    </row>
    <row r="68" spans="6:7" ht="15.75" customHeight="1" x14ac:dyDescent="0.25">
      <c r="F68" s="4"/>
      <c r="G68" s="4"/>
    </row>
    <row r="69" spans="6:7" ht="15.75" customHeight="1" x14ac:dyDescent="0.25">
      <c r="F69" s="4"/>
      <c r="G69" s="4"/>
    </row>
    <row r="70" spans="6:7" ht="15.75" customHeight="1" x14ac:dyDescent="0.25">
      <c r="F70" s="4"/>
      <c r="G70" s="4"/>
    </row>
    <row r="71" spans="6:7" ht="15.75" customHeight="1" x14ac:dyDescent="0.25">
      <c r="F71" s="4"/>
      <c r="G71" s="4"/>
    </row>
    <row r="72" spans="6:7" ht="15.75" customHeight="1" x14ac:dyDescent="0.25">
      <c r="F72" s="4"/>
      <c r="G72" s="4"/>
    </row>
    <row r="73" spans="6:7" ht="15.75" customHeight="1" x14ac:dyDescent="0.25">
      <c r="F73" s="4"/>
      <c r="G73" s="4"/>
    </row>
    <row r="74" spans="6:7" ht="15.75" customHeight="1" x14ac:dyDescent="0.25">
      <c r="F74" s="4"/>
      <c r="G74" s="4"/>
    </row>
    <row r="75" spans="6:7" ht="15.75" customHeight="1" x14ac:dyDescent="0.25">
      <c r="F75" s="4"/>
      <c r="G75" s="4"/>
    </row>
    <row r="76" spans="6:7" ht="15.75" customHeight="1" x14ac:dyDescent="0.25">
      <c r="F76" s="4"/>
      <c r="G76" s="4"/>
    </row>
    <row r="77" spans="6:7" ht="15.75" customHeight="1" x14ac:dyDescent="0.25">
      <c r="F77" s="4"/>
      <c r="G77" s="4"/>
    </row>
    <row r="78" spans="6:7" ht="15.75" customHeight="1" x14ac:dyDescent="0.25">
      <c r="F78" s="4"/>
      <c r="G78" s="4"/>
    </row>
    <row r="79" spans="6:7" ht="15.75" customHeight="1" x14ac:dyDescent="0.25">
      <c r="F79" s="4"/>
      <c r="G79" s="4"/>
    </row>
    <row r="80" spans="6:7" ht="15.75" customHeight="1" x14ac:dyDescent="0.25">
      <c r="F80" s="4"/>
      <c r="G80" s="4"/>
    </row>
    <row r="81" spans="6:7" ht="15.75" customHeight="1" x14ac:dyDescent="0.25">
      <c r="F81" s="4"/>
      <c r="G81" s="4"/>
    </row>
    <row r="82" spans="6:7" ht="15.75" customHeight="1" x14ac:dyDescent="0.25">
      <c r="F82" s="4"/>
      <c r="G82" s="4"/>
    </row>
    <row r="83" spans="6:7" ht="15.75" customHeight="1" x14ac:dyDescent="0.25">
      <c r="F83" s="4"/>
      <c r="G83" s="4"/>
    </row>
    <row r="84" spans="6:7" ht="15.75" customHeight="1" x14ac:dyDescent="0.25">
      <c r="F84" s="4"/>
      <c r="G84" s="4"/>
    </row>
    <row r="85" spans="6:7" ht="15.75" customHeight="1" x14ac:dyDescent="0.25">
      <c r="F85" s="4"/>
      <c r="G85" s="4"/>
    </row>
    <row r="86" spans="6:7" ht="15.75" customHeight="1" x14ac:dyDescent="0.25">
      <c r="F86" s="4"/>
      <c r="G86" s="4"/>
    </row>
    <row r="87" spans="6:7" ht="15.75" customHeight="1" x14ac:dyDescent="0.25">
      <c r="F87" s="4"/>
      <c r="G87" s="4"/>
    </row>
    <row r="88" spans="6:7" ht="15.75" customHeight="1" x14ac:dyDescent="0.25">
      <c r="F88" s="4"/>
      <c r="G88" s="4"/>
    </row>
    <row r="89" spans="6:7" ht="15.75" customHeight="1" x14ac:dyDescent="0.25">
      <c r="F89" s="4"/>
      <c r="G89" s="4"/>
    </row>
    <row r="90" spans="6:7" ht="15.75" customHeight="1" x14ac:dyDescent="0.25">
      <c r="F90" s="4"/>
      <c r="G90" s="4"/>
    </row>
    <row r="91" spans="6:7" ht="15.75" customHeight="1" x14ac:dyDescent="0.25">
      <c r="F91" s="4"/>
      <c r="G91" s="4"/>
    </row>
    <row r="92" spans="6:7" ht="15.75" customHeight="1" x14ac:dyDescent="0.25">
      <c r="F92" s="4"/>
      <c r="G92" s="4"/>
    </row>
    <row r="93" spans="6:7" ht="15.75" customHeight="1" x14ac:dyDescent="0.25">
      <c r="F93" s="4"/>
      <c r="G93" s="4"/>
    </row>
    <row r="94" spans="6:7" ht="15.75" customHeight="1" x14ac:dyDescent="0.25">
      <c r="F94" s="4"/>
      <c r="G94" s="4"/>
    </row>
    <row r="95" spans="6:7" ht="15.75" customHeight="1" x14ac:dyDescent="0.25">
      <c r="F95" s="4"/>
      <c r="G95" s="4"/>
    </row>
    <row r="96" spans="6:7" ht="15.75" customHeight="1" x14ac:dyDescent="0.25">
      <c r="F96" s="4"/>
      <c r="G96" s="4"/>
    </row>
    <row r="97" spans="6:7" ht="15.75" customHeight="1" x14ac:dyDescent="0.25">
      <c r="F97" s="4"/>
      <c r="G97" s="4"/>
    </row>
    <row r="98" spans="6:7" ht="15.75" customHeight="1" x14ac:dyDescent="0.25">
      <c r="F98" s="4"/>
      <c r="G98" s="4"/>
    </row>
    <row r="99" spans="6:7" ht="15.75" customHeight="1" x14ac:dyDescent="0.25">
      <c r="F99" s="4"/>
      <c r="G99" s="4"/>
    </row>
    <row r="100" spans="6:7" ht="15.75" customHeight="1" x14ac:dyDescent="0.25">
      <c r="F100" s="4"/>
      <c r="G100" s="4"/>
    </row>
    <row r="101" spans="6:7" ht="15.75" customHeight="1" x14ac:dyDescent="0.25">
      <c r="F101" s="4"/>
      <c r="G101" s="4"/>
    </row>
    <row r="102" spans="6:7" ht="15.75" customHeight="1" x14ac:dyDescent="0.25">
      <c r="F102" s="4"/>
      <c r="G102" s="4"/>
    </row>
    <row r="103" spans="6:7" ht="15.75" customHeight="1" x14ac:dyDescent="0.25">
      <c r="F103" s="4"/>
      <c r="G103" s="4"/>
    </row>
    <row r="104" spans="6:7" ht="15.75" customHeight="1" x14ac:dyDescent="0.25">
      <c r="F104" s="4"/>
      <c r="G104" s="4"/>
    </row>
    <row r="105" spans="6:7" ht="15.75" customHeight="1" x14ac:dyDescent="0.25">
      <c r="F105" s="4"/>
      <c r="G105" s="4"/>
    </row>
    <row r="106" spans="6:7" ht="15.75" customHeight="1" x14ac:dyDescent="0.25">
      <c r="F106" s="4"/>
      <c r="G106" s="4"/>
    </row>
    <row r="107" spans="6:7" ht="15.75" customHeight="1" x14ac:dyDescent="0.25">
      <c r="F107" s="4"/>
      <c r="G107" s="4"/>
    </row>
    <row r="108" spans="6:7" ht="15.75" customHeight="1" x14ac:dyDescent="0.25">
      <c r="F108" s="4"/>
      <c r="G108" s="4"/>
    </row>
    <row r="109" spans="6:7" ht="15.75" customHeight="1" x14ac:dyDescent="0.25">
      <c r="F109" s="4"/>
      <c r="G109" s="4"/>
    </row>
    <row r="110" spans="6:7" ht="15.75" customHeight="1" x14ac:dyDescent="0.25">
      <c r="F110" s="4"/>
      <c r="G110" s="4"/>
    </row>
    <row r="111" spans="6:7" ht="15.75" customHeight="1" x14ac:dyDescent="0.25">
      <c r="F111" s="4"/>
      <c r="G111" s="4"/>
    </row>
    <row r="112" spans="6:7" ht="15.75" customHeight="1" x14ac:dyDescent="0.25">
      <c r="F112" s="4"/>
      <c r="G112" s="4"/>
    </row>
    <row r="113" spans="6:7" ht="15.75" customHeight="1" x14ac:dyDescent="0.25">
      <c r="F113" s="4"/>
      <c r="G113" s="4"/>
    </row>
    <row r="114" spans="6:7" ht="15.75" customHeight="1" x14ac:dyDescent="0.25">
      <c r="F114" s="4"/>
      <c r="G114" s="4"/>
    </row>
    <row r="115" spans="6:7" ht="15.75" customHeight="1" x14ac:dyDescent="0.25">
      <c r="F115" s="4"/>
      <c r="G115" s="4"/>
    </row>
    <row r="116" spans="6:7" ht="15.75" customHeight="1" x14ac:dyDescent="0.25">
      <c r="F116" s="4"/>
      <c r="G116" s="4"/>
    </row>
    <row r="117" spans="6:7" ht="15.75" customHeight="1" x14ac:dyDescent="0.25">
      <c r="F117" s="4"/>
      <c r="G117" s="4"/>
    </row>
    <row r="118" spans="6:7" ht="15.75" customHeight="1" x14ac:dyDescent="0.25">
      <c r="F118" s="4"/>
      <c r="G118" s="4"/>
    </row>
    <row r="119" spans="6:7" ht="15.75" customHeight="1" x14ac:dyDescent="0.25">
      <c r="F119" s="4"/>
      <c r="G119" s="4"/>
    </row>
    <row r="120" spans="6:7" ht="15.75" customHeight="1" x14ac:dyDescent="0.25">
      <c r="F120" s="4"/>
      <c r="G120" s="4"/>
    </row>
    <row r="121" spans="6:7" ht="15.75" customHeight="1" x14ac:dyDescent="0.25">
      <c r="F121" s="4"/>
      <c r="G121" s="4"/>
    </row>
    <row r="122" spans="6:7" ht="15.75" customHeight="1" x14ac:dyDescent="0.25">
      <c r="F122" s="4"/>
      <c r="G122" s="4"/>
    </row>
    <row r="123" spans="6:7" ht="15.75" customHeight="1" x14ac:dyDescent="0.25">
      <c r="F123" s="4"/>
      <c r="G123" s="4"/>
    </row>
    <row r="124" spans="6:7" ht="15.75" customHeight="1" x14ac:dyDescent="0.25">
      <c r="F124" s="4"/>
      <c r="G124" s="4"/>
    </row>
    <row r="125" spans="6:7" ht="15.75" customHeight="1" x14ac:dyDescent="0.25">
      <c r="F125" s="4"/>
      <c r="G125" s="4"/>
    </row>
    <row r="126" spans="6:7" ht="15.75" customHeight="1" x14ac:dyDescent="0.25">
      <c r="F126" s="4"/>
      <c r="G126" s="4"/>
    </row>
    <row r="127" spans="6:7" ht="15.75" customHeight="1" x14ac:dyDescent="0.25">
      <c r="F127" s="4"/>
      <c r="G127" s="4"/>
    </row>
    <row r="128" spans="6:7" ht="15.75" customHeight="1" x14ac:dyDescent="0.25">
      <c r="F128" s="4"/>
      <c r="G128" s="4"/>
    </row>
    <row r="129" spans="6:7" ht="15.75" customHeight="1" x14ac:dyDescent="0.25">
      <c r="F129" s="4"/>
      <c r="G129" s="4"/>
    </row>
    <row r="130" spans="6:7" ht="15.75" customHeight="1" x14ac:dyDescent="0.25">
      <c r="F130" s="4"/>
      <c r="G130" s="4"/>
    </row>
    <row r="131" spans="6:7" ht="15.75" customHeight="1" x14ac:dyDescent="0.25">
      <c r="F131" s="4"/>
      <c r="G131" s="4"/>
    </row>
    <row r="132" spans="6:7" ht="15.75" customHeight="1" x14ac:dyDescent="0.25">
      <c r="F132" s="4"/>
      <c r="G132" s="4"/>
    </row>
    <row r="133" spans="6:7" ht="15.75" customHeight="1" x14ac:dyDescent="0.25">
      <c r="F133" s="4"/>
      <c r="G133" s="4"/>
    </row>
    <row r="134" spans="6:7" ht="15.75" customHeight="1" x14ac:dyDescent="0.25">
      <c r="F134" s="4"/>
      <c r="G134" s="4"/>
    </row>
    <row r="135" spans="6:7" ht="15.75" customHeight="1" x14ac:dyDescent="0.25">
      <c r="F135" s="4"/>
      <c r="G135" s="4"/>
    </row>
    <row r="136" spans="6:7" ht="15.75" customHeight="1" x14ac:dyDescent="0.25">
      <c r="F136" s="4"/>
      <c r="G136" s="4"/>
    </row>
    <row r="137" spans="6:7" ht="15.75" customHeight="1" x14ac:dyDescent="0.25">
      <c r="F137" s="4"/>
      <c r="G137" s="4"/>
    </row>
    <row r="138" spans="6:7" ht="15.75" customHeight="1" x14ac:dyDescent="0.25">
      <c r="F138" s="4"/>
      <c r="G138" s="4"/>
    </row>
    <row r="139" spans="6:7" ht="15.75" customHeight="1" x14ac:dyDescent="0.25">
      <c r="F139" s="4"/>
      <c r="G139" s="4"/>
    </row>
    <row r="140" spans="6:7" ht="15.75" customHeight="1" x14ac:dyDescent="0.25">
      <c r="F140" s="4"/>
      <c r="G140" s="4"/>
    </row>
    <row r="141" spans="6:7" ht="15.75" customHeight="1" x14ac:dyDescent="0.25">
      <c r="F141" s="4"/>
      <c r="G141" s="4"/>
    </row>
    <row r="142" spans="6:7" ht="15.75" customHeight="1" x14ac:dyDescent="0.25">
      <c r="F142" s="4"/>
      <c r="G142" s="4"/>
    </row>
    <row r="143" spans="6:7" ht="15.75" customHeight="1" x14ac:dyDescent="0.25">
      <c r="F143" s="4"/>
      <c r="G143" s="4"/>
    </row>
    <row r="144" spans="6:7" ht="15.75" customHeight="1" x14ac:dyDescent="0.25">
      <c r="F144" s="4"/>
      <c r="G144" s="4"/>
    </row>
    <row r="145" spans="6:7" ht="15.75" customHeight="1" x14ac:dyDescent="0.25">
      <c r="F145" s="4"/>
      <c r="G145" s="4"/>
    </row>
    <row r="146" spans="6:7" ht="15.75" customHeight="1" x14ac:dyDescent="0.25">
      <c r="F146" s="4"/>
      <c r="G146" s="4"/>
    </row>
    <row r="147" spans="6:7" ht="15.75" customHeight="1" x14ac:dyDescent="0.25">
      <c r="F147" s="4"/>
      <c r="G147" s="4"/>
    </row>
    <row r="148" spans="6:7" ht="15.75" customHeight="1" x14ac:dyDescent="0.25">
      <c r="F148" s="4"/>
      <c r="G148" s="4"/>
    </row>
    <row r="149" spans="6:7" ht="15.75" customHeight="1" x14ac:dyDescent="0.25">
      <c r="F149" s="4"/>
      <c r="G149" s="4"/>
    </row>
    <row r="150" spans="6:7" ht="15.75" customHeight="1" x14ac:dyDescent="0.25">
      <c r="F150" s="4"/>
      <c r="G150" s="4"/>
    </row>
    <row r="151" spans="6:7" ht="15.75" customHeight="1" x14ac:dyDescent="0.25">
      <c r="F151" s="4"/>
      <c r="G151" s="4"/>
    </row>
    <row r="152" spans="6:7" ht="15.75" customHeight="1" x14ac:dyDescent="0.25">
      <c r="F152" s="4"/>
      <c r="G152" s="4"/>
    </row>
    <row r="153" spans="6:7" ht="15.75" customHeight="1" x14ac:dyDescent="0.25">
      <c r="F153" s="4"/>
      <c r="G153" s="4"/>
    </row>
    <row r="154" spans="6:7" ht="15.75" customHeight="1" x14ac:dyDescent="0.25">
      <c r="F154" s="4"/>
      <c r="G154" s="4"/>
    </row>
    <row r="155" spans="6:7" ht="15.75" customHeight="1" x14ac:dyDescent="0.25">
      <c r="F155" s="4"/>
      <c r="G155" s="4"/>
    </row>
    <row r="156" spans="6:7" ht="15.75" customHeight="1" x14ac:dyDescent="0.25">
      <c r="F156" s="4"/>
      <c r="G156" s="4"/>
    </row>
    <row r="157" spans="6:7" ht="15.75" customHeight="1" x14ac:dyDescent="0.25">
      <c r="F157" s="4"/>
      <c r="G157" s="4"/>
    </row>
    <row r="158" spans="6:7" ht="15.75" customHeight="1" x14ac:dyDescent="0.25">
      <c r="F158" s="4"/>
      <c r="G158" s="4"/>
    </row>
    <row r="159" spans="6:7" ht="15.75" customHeight="1" x14ac:dyDescent="0.25">
      <c r="F159" s="4"/>
      <c r="G159" s="4"/>
    </row>
    <row r="160" spans="6:7" ht="15.75" customHeight="1" x14ac:dyDescent="0.25">
      <c r="F160" s="4"/>
      <c r="G160" s="4"/>
    </row>
    <row r="161" spans="6:7" ht="15.75" customHeight="1" x14ac:dyDescent="0.25">
      <c r="F161" s="4"/>
      <c r="G161" s="4"/>
    </row>
    <row r="162" spans="6:7" ht="15.75" customHeight="1" x14ac:dyDescent="0.25">
      <c r="F162" s="4"/>
      <c r="G162" s="4"/>
    </row>
    <row r="163" spans="6:7" ht="15.75" customHeight="1" x14ac:dyDescent="0.25">
      <c r="F163" s="4"/>
      <c r="G163" s="4"/>
    </row>
    <row r="164" spans="6:7" ht="15.75" customHeight="1" x14ac:dyDescent="0.25">
      <c r="F164" s="4"/>
      <c r="G164" s="4"/>
    </row>
    <row r="165" spans="6:7" ht="15.75" customHeight="1" x14ac:dyDescent="0.25">
      <c r="F165" s="4"/>
      <c r="G165" s="4"/>
    </row>
    <row r="166" spans="6:7" ht="15.75" customHeight="1" x14ac:dyDescent="0.25">
      <c r="F166" s="4"/>
      <c r="G166" s="4"/>
    </row>
    <row r="167" spans="6:7" ht="15.75" customHeight="1" x14ac:dyDescent="0.25">
      <c r="F167" s="4"/>
      <c r="G167" s="4"/>
    </row>
    <row r="168" spans="6:7" ht="15.75" customHeight="1" x14ac:dyDescent="0.25">
      <c r="F168" s="4"/>
      <c r="G168" s="4"/>
    </row>
    <row r="169" spans="6:7" ht="15.75" customHeight="1" x14ac:dyDescent="0.25">
      <c r="F169" s="4"/>
      <c r="G169" s="4"/>
    </row>
    <row r="170" spans="6:7" ht="15.75" customHeight="1" x14ac:dyDescent="0.25">
      <c r="F170" s="4"/>
      <c r="G170" s="4"/>
    </row>
    <row r="171" spans="6:7" ht="15.75" customHeight="1" x14ac:dyDescent="0.25">
      <c r="F171" s="4"/>
      <c r="G171" s="4"/>
    </row>
    <row r="172" spans="6:7" ht="15.75" customHeight="1" x14ac:dyDescent="0.25">
      <c r="F172" s="4"/>
      <c r="G172" s="4"/>
    </row>
    <row r="173" spans="6:7" ht="15.75" customHeight="1" x14ac:dyDescent="0.25">
      <c r="F173" s="4"/>
      <c r="G173" s="4"/>
    </row>
    <row r="174" spans="6:7" ht="15.75" customHeight="1" x14ac:dyDescent="0.25">
      <c r="F174" s="4"/>
      <c r="G174" s="4"/>
    </row>
    <row r="175" spans="6:7" ht="15.75" customHeight="1" x14ac:dyDescent="0.25">
      <c r="F175" s="4"/>
      <c r="G175" s="4"/>
    </row>
    <row r="176" spans="6:7" ht="15.75" customHeight="1" x14ac:dyDescent="0.25">
      <c r="F176" s="4"/>
      <c r="G176" s="4"/>
    </row>
    <row r="177" spans="6:7" ht="15.75" customHeight="1" x14ac:dyDescent="0.25">
      <c r="F177" s="4"/>
      <c r="G177" s="4"/>
    </row>
    <row r="178" spans="6:7" ht="15.75" customHeight="1" x14ac:dyDescent="0.25">
      <c r="F178" s="4"/>
      <c r="G178" s="4"/>
    </row>
    <row r="179" spans="6:7" ht="15.75" customHeight="1" x14ac:dyDescent="0.25">
      <c r="F179" s="4"/>
      <c r="G179" s="4"/>
    </row>
    <row r="180" spans="6:7" ht="15.75" customHeight="1" x14ac:dyDescent="0.25">
      <c r="F180" s="4"/>
      <c r="G180" s="4"/>
    </row>
    <row r="181" spans="6:7" ht="15.75" customHeight="1" x14ac:dyDescent="0.25">
      <c r="F181" s="4"/>
      <c r="G181" s="4"/>
    </row>
    <row r="182" spans="6:7" ht="15.75" customHeight="1" x14ac:dyDescent="0.25">
      <c r="F182" s="4"/>
      <c r="G182" s="4"/>
    </row>
    <row r="183" spans="6:7" ht="15.75" customHeight="1" x14ac:dyDescent="0.25">
      <c r="F183" s="4"/>
      <c r="G183" s="4"/>
    </row>
    <row r="184" spans="6:7" ht="15.75" customHeight="1" x14ac:dyDescent="0.25">
      <c r="F184" s="4"/>
      <c r="G184" s="4"/>
    </row>
    <row r="185" spans="6:7" ht="15.75" customHeight="1" x14ac:dyDescent="0.25">
      <c r="F185" s="4"/>
      <c r="G185" s="4"/>
    </row>
    <row r="186" spans="6:7" ht="15.75" customHeight="1" x14ac:dyDescent="0.25">
      <c r="F186" s="4"/>
      <c r="G186" s="4"/>
    </row>
    <row r="187" spans="6:7" ht="15.75" customHeight="1" x14ac:dyDescent="0.25">
      <c r="F187" s="4"/>
      <c r="G187" s="4"/>
    </row>
    <row r="188" spans="6:7" ht="15.75" customHeight="1" x14ac:dyDescent="0.25">
      <c r="F188" s="4"/>
      <c r="G188" s="4"/>
    </row>
    <row r="189" spans="6:7" ht="15.75" customHeight="1" x14ac:dyDescent="0.25">
      <c r="F189" s="4"/>
      <c r="G189" s="4"/>
    </row>
    <row r="190" spans="6:7" ht="15.75" customHeight="1" x14ac:dyDescent="0.25">
      <c r="F190" s="4"/>
      <c r="G190" s="4"/>
    </row>
    <row r="191" spans="6:7" ht="15.75" customHeight="1" x14ac:dyDescent="0.25">
      <c r="F191" s="4"/>
      <c r="G191" s="4"/>
    </row>
    <row r="192" spans="6:7" ht="15.75" customHeight="1" x14ac:dyDescent="0.25">
      <c r="F192" s="4"/>
      <c r="G192" s="4"/>
    </row>
    <row r="193" spans="6:7" ht="15.75" customHeight="1" x14ac:dyDescent="0.25">
      <c r="F193" s="4"/>
      <c r="G193" s="4"/>
    </row>
    <row r="194" spans="6:7" ht="15.75" customHeight="1" x14ac:dyDescent="0.25">
      <c r="F194" s="4"/>
      <c r="G194" s="4"/>
    </row>
    <row r="195" spans="6:7" ht="15.75" customHeight="1" x14ac:dyDescent="0.25">
      <c r="F195" s="4"/>
      <c r="G195" s="4"/>
    </row>
    <row r="196" spans="6:7" ht="15.75" customHeight="1" x14ac:dyDescent="0.25">
      <c r="F196" s="4"/>
      <c r="G196" s="4"/>
    </row>
    <row r="197" spans="6:7" ht="15.75" customHeight="1" x14ac:dyDescent="0.25">
      <c r="F197" s="4"/>
      <c r="G197" s="4"/>
    </row>
    <row r="198" spans="6:7" ht="15.75" customHeight="1" x14ac:dyDescent="0.25">
      <c r="F198" s="4"/>
      <c r="G198" s="4"/>
    </row>
    <row r="199" spans="6:7" ht="15.75" customHeight="1" x14ac:dyDescent="0.25">
      <c r="F199" s="4"/>
      <c r="G199" s="4"/>
    </row>
    <row r="200" spans="6:7" ht="15.75" customHeight="1" x14ac:dyDescent="0.25">
      <c r="F200" s="4"/>
      <c r="G200" s="4"/>
    </row>
    <row r="201" spans="6:7" ht="15.75" customHeight="1" x14ac:dyDescent="0.25">
      <c r="F201" s="4"/>
      <c r="G201" s="4"/>
    </row>
    <row r="202" spans="6:7" ht="15.75" customHeight="1" x14ac:dyDescent="0.25">
      <c r="F202" s="4"/>
      <c r="G202" s="4"/>
    </row>
    <row r="203" spans="6:7" ht="15.75" customHeight="1" x14ac:dyDescent="0.25">
      <c r="F203" s="4"/>
      <c r="G203" s="4"/>
    </row>
    <row r="204" spans="6:7" ht="15.75" customHeight="1" x14ac:dyDescent="0.25">
      <c r="F204" s="4"/>
      <c r="G204" s="4"/>
    </row>
    <row r="205" spans="6:7" ht="15.75" customHeight="1" x14ac:dyDescent="0.25">
      <c r="F205" s="4"/>
      <c r="G205" s="4"/>
    </row>
    <row r="206" spans="6:7" ht="15.75" customHeight="1" x14ac:dyDescent="0.25">
      <c r="F206" s="4"/>
      <c r="G206" s="4"/>
    </row>
    <row r="207" spans="6:7" ht="15.75" customHeight="1" x14ac:dyDescent="0.25">
      <c r="F207" s="4"/>
      <c r="G207" s="4"/>
    </row>
    <row r="208" spans="6:7" ht="15.75" customHeight="1" x14ac:dyDescent="0.25">
      <c r="F208" s="4"/>
      <c r="G208" s="4"/>
    </row>
    <row r="209" spans="6:7" ht="15.75" customHeight="1" x14ac:dyDescent="0.25">
      <c r="F209" s="4"/>
      <c r="G209" s="4"/>
    </row>
    <row r="210" spans="6:7" ht="15.75" customHeight="1" x14ac:dyDescent="0.25">
      <c r="F210" s="4"/>
      <c r="G210" s="4"/>
    </row>
    <row r="211" spans="6:7" ht="15.75" customHeight="1" x14ac:dyDescent="0.25">
      <c r="F211" s="4"/>
      <c r="G211" s="4"/>
    </row>
    <row r="212" spans="6:7" ht="15.75" customHeight="1" x14ac:dyDescent="0.25">
      <c r="F212" s="4"/>
      <c r="G212" s="4"/>
    </row>
    <row r="213" spans="6:7" ht="15.75" customHeight="1" x14ac:dyDescent="0.25">
      <c r="F213" s="4"/>
      <c r="G213" s="4"/>
    </row>
    <row r="214" spans="6:7" ht="15.75" customHeight="1" x14ac:dyDescent="0.25">
      <c r="F214" s="4"/>
      <c r="G214" s="4"/>
    </row>
    <row r="215" spans="6:7" ht="15.75" customHeight="1" x14ac:dyDescent="0.25">
      <c r="F215" s="4"/>
      <c r="G215" s="4"/>
    </row>
    <row r="216" spans="6:7" ht="15.75" customHeight="1" x14ac:dyDescent="0.25">
      <c r="F216" s="4"/>
      <c r="G216" s="4"/>
    </row>
    <row r="217" spans="6:7" ht="15.75" customHeight="1" x14ac:dyDescent="0.25">
      <c r="F217" s="4"/>
      <c r="G217" s="4"/>
    </row>
    <row r="218" spans="6:7" ht="15.75" customHeight="1" x14ac:dyDescent="0.25">
      <c r="F218" s="4"/>
      <c r="G218" s="4"/>
    </row>
    <row r="219" spans="6:7" ht="15.75" customHeight="1" x14ac:dyDescent="0.25">
      <c r="F219" s="4"/>
      <c r="G219" s="4"/>
    </row>
    <row r="220" spans="6:7" ht="15.75" customHeight="1" x14ac:dyDescent="0.25">
      <c r="F220" s="4"/>
      <c r="G220" s="4"/>
    </row>
    <row r="221" spans="6:7" ht="15.75" customHeight="1" x14ac:dyDescent="0.25">
      <c r="F221" s="4"/>
      <c r="G221" s="4"/>
    </row>
    <row r="222" spans="6:7" ht="15.75" customHeight="1" x14ac:dyDescent="0.25">
      <c r="F222" s="4"/>
      <c r="G222" s="4"/>
    </row>
    <row r="223" spans="6:7" ht="15.75" customHeight="1" x14ac:dyDescent="0.25">
      <c r="F223" s="4"/>
      <c r="G223" s="4"/>
    </row>
    <row r="224" spans="6:7" ht="15.75" customHeight="1" x14ac:dyDescent="0.25">
      <c r="F224" s="4"/>
      <c r="G224" s="4"/>
    </row>
    <row r="225" spans="6:7" ht="15.75" customHeight="1" x14ac:dyDescent="0.25">
      <c r="F225" s="4"/>
      <c r="G225" s="4"/>
    </row>
    <row r="226" spans="6:7" ht="15.75" customHeight="1" x14ac:dyDescent="0.25">
      <c r="F226" s="4"/>
      <c r="G226" s="4"/>
    </row>
    <row r="227" spans="6:7" ht="15.75" customHeight="1" x14ac:dyDescent="0.25">
      <c r="F227" s="4"/>
      <c r="G227" s="4"/>
    </row>
    <row r="228" spans="6:7" ht="15.75" customHeight="1" x14ac:dyDescent="0.25">
      <c r="F228" s="4"/>
      <c r="G228" s="4"/>
    </row>
    <row r="229" spans="6:7" ht="15.75" customHeight="1" x14ac:dyDescent="0.25">
      <c r="F229" s="4"/>
      <c r="G229" s="4"/>
    </row>
    <row r="230" spans="6:7" ht="15.75" customHeight="1" x14ac:dyDescent="0.25">
      <c r="F230" s="4"/>
      <c r="G230" s="4"/>
    </row>
    <row r="231" spans="6:7" ht="15.75" customHeight="1" x14ac:dyDescent="0.25">
      <c r="F231" s="4"/>
      <c r="G231" s="4"/>
    </row>
    <row r="232" spans="6:7" ht="15.75" customHeight="1" x14ac:dyDescent="0.25">
      <c r="F232" s="4"/>
      <c r="G232" s="4"/>
    </row>
    <row r="233" spans="6:7" ht="15.75" customHeight="1" x14ac:dyDescent="0.25">
      <c r="F233" s="4"/>
      <c r="G233" s="4"/>
    </row>
    <row r="234" spans="6:7" ht="15.75" customHeight="1" x14ac:dyDescent="0.25">
      <c r="F234" s="4"/>
      <c r="G234" s="4"/>
    </row>
    <row r="235" spans="6:7" ht="15.75" customHeight="1" x14ac:dyDescent="0.25">
      <c r="F235" s="4"/>
      <c r="G235" s="4"/>
    </row>
    <row r="236" spans="6:7" ht="15.75" customHeight="1" x14ac:dyDescent="0.25">
      <c r="F236" s="4"/>
      <c r="G236" s="4"/>
    </row>
    <row r="237" spans="6:7" ht="15.75" customHeight="1" x14ac:dyDescent="0.25">
      <c r="F237" s="4"/>
      <c r="G237" s="4"/>
    </row>
    <row r="238" spans="6:7" ht="15.75" customHeight="1" x14ac:dyDescent="0.25">
      <c r="F238" s="4"/>
      <c r="G238" s="4"/>
    </row>
  </sheetData>
  <printOptions gridLines="1"/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5"/>
  <sheetViews>
    <sheetView tabSelected="1" workbookViewId="0">
      <selection activeCell="C21" sqref="C21"/>
    </sheetView>
  </sheetViews>
  <sheetFormatPr defaultRowHeight="15" x14ac:dyDescent="0.25"/>
  <cols>
    <col min="2" max="2" width="3.42578125" customWidth="1"/>
    <col min="3" max="3" width="37.5703125" customWidth="1"/>
    <col min="4" max="4" width="8" style="20" bestFit="1" customWidth="1"/>
    <col min="5" max="5" width="9" style="20" bestFit="1" customWidth="1"/>
  </cols>
  <sheetData>
    <row r="2" spans="2:5" ht="15.75" thickBot="1" x14ac:dyDescent="0.3">
      <c r="B2" s="17" t="s">
        <v>55</v>
      </c>
      <c r="C2" s="17"/>
      <c r="D2" s="17"/>
      <c r="E2" s="17"/>
    </row>
    <row r="3" spans="2:5" ht="15.75" thickBot="1" x14ac:dyDescent="0.3">
      <c r="B3" s="17" t="s">
        <v>56</v>
      </c>
      <c r="C3" s="17"/>
      <c r="D3" s="17"/>
      <c r="E3" s="17"/>
    </row>
    <row r="4" spans="2:5" ht="15.75" thickBot="1" x14ac:dyDescent="0.3">
      <c r="B4" s="17" t="s">
        <v>57</v>
      </c>
      <c r="C4" s="17"/>
      <c r="D4" s="17"/>
      <c r="E4" s="17"/>
    </row>
    <row r="5" spans="2:5" ht="15.75" thickBot="1" x14ac:dyDescent="0.3">
      <c r="D5" s="24" t="s">
        <v>58</v>
      </c>
      <c r="E5" s="24" t="s">
        <v>58</v>
      </c>
    </row>
    <row r="6" spans="2:5" x14ac:dyDescent="0.25">
      <c r="B6" s="7" t="s">
        <v>36</v>
      </c>
      <c r="C6" s="7"/>
      <c r="E6" s="20">
        <v>616800</v>
      </c>
    </row>
    <row r="7" spans="2:5" x14ac:dyDescent="0.25">
      <c r="B7" t="s">
        <v>37</v>
      </c>
    </row>
    <row r="8" spans="2:5" ht="15.75" thickBot="1" x14ac:dyDescent="0.3">
      <c r="B8" t="s">
        <v>38</v>
      </c>
      <c r="E8" s="21">
        <v>412700</v>
      </c>
    </row>
    <row r="9" spans="2:5" x14ac:dyDescent="0.25">
      <c r="B9" s="8"/>
      <c r="C9" s="26" t="s">
        <v>39</v>
      </c>
      <c r="D9" s="19"/>
      <c r="E9" s="19">
        <f>E6-E8</f>
        <v>204100</v>
      </c>
    </row>
    <row r="10" spans="2:5" x14ac:dyDescent="0.25">
      <c r="B10" s="7" t="s">
        <v>40</v>
      </c>
      <c r="C10" s="7"/>
    </row>
    <row r="11" spans="2:5" x14ac:dyDescent="0.25">
      <c r="B11" s="7" t="s">
        <v>41</v>
      </c>
      <c r="C11" s="7"/>
    </row>
    <row r="12" spans="2:5" x14ac:dyDescent="0.25">
      <c r="B12" s="8"/>
      <c r="C12" s="9" t="s">
        <v>42</v>
      </c>
      <c r="D12" s="20">
        <v>76000</v>
      </c>
    </row>
    <row r="13" spans="2:5" x14ac:dyDescent="0.25">
      <c r="B13" s="8"/>
      <c r="C13" s="9" t="s">
        <v>43</v>
      </c>
      <c r="D13" s="20">
        <v>14500</v>
      </c>
    </row>
    <row r="14" spans="2:5" ht="15.75" thickBot="1" x14ac:dyDescent="0.3">
      <c r="B14" s="8"/>
      <c r="C14" s="9" t="s">
        <v>44</v>
      </c>
      <c r="D14" s="21">
        <v>11000</v>
      </c>
      <c r="E14" s="20">
        <f>SUM(D12:D14)</f>
        <v>101500</v>
      </c>
    </row>
    <row r="15" spans="2:5" x14ac:dyDescent="0.25">
      <c r="B15" s="7" t="s">
        <v>45</v>
      </c>
      <c r="C15" s="10"/>
    </row>
    <row r="16" spans="2:5" x14ac:dyDescent="0.25">
      <c r="B16" s="8"/>
      <c r="C16" s="9" t="s">
        <v>46</v>
      </c>
      <c r="D16" s="20">
        <v>11000</v>
      </c>
    </row>
    <row r="17" spans="2:5" x14ac:dyDescent="0.25">
      <c r="B17" s="8"/>
      <c r="C17" s="9" t="s">
        <v>47</v>
      </c>
      <c r="D17" s="20">
        <v>4800</v>
      </c>
    </row>
    <row r="18" spans="2:5" x14ac:dyDescent="0.25">
      <c r="B18" s="8"/>
      <c r="C18" s="9" t="s">
        <v>48</v>
      </c>
      <c r="D18" s="20">
        <v>27000</v>
      </c>
    </row>
    <row r="19" spans="2:5" x14ac:dyDescent="0.25">
      <c r="B19" s="8"/>
      <c r="C19" s="9" t="s">
        <v>49</v>
      </c>
      <c r="D19" s="20">
        <v>13300</v>
      </c>
    </row>
    <row r="20" spans="2:5" ht="15.75" thickBot="1" x14ac:dyDescent="0.3">
      <c r="B20" s="8"/>
      <c r="C20" s="9" t="s">
        <v>50</v>
      </c>
      <c r="D20" s="20">
        <v>10400</v>
      </c>
      <c r="E20" s="21">
        <f>SUM(D16:D20)</f>
        <v>66500</v>
      </c>
    </row>
    <row r="21" spans="2:5" x14ac:dyDescent="0.25">
      <c r="B21" s="11" t="s">
        <v>51</v>
      </c>
      <c r="E21" s="20">
        <f>E14+E20</f>
        <v>168000</v>
      </c>
    </row>
    <row r="22" spans="2:5" x14ac:dyDescent="0.25">
      <c r="C22" s="9" t="s">
        <v>52</v>
      </c>
      <c r="E22" s="20">
        <f>E9-E21</f>
        <v>36100</v>
      </c>
    </row>
    <row r="23" spans="2:5" x14ac:dyDescent="0.25">
      <c r="B23" s="11" t="s">
        <v>53</v>
      </c>
      <c r="E23" s="22">
        <f>5000</f>
        <v>5000</v>
      </c>
    </row>
    <row r="24" spans="2:5" ht="15.75" thickBot="1" x14ac:dyDescent="0.3">
      <c r="B24" s="11"/>
      <c r="C24" s="26" t="s">
        <v>54</v>
      </c>
      <c r="D24" s="19"/>
      <c r="E24" s="23">
        <f>E22-E23</f>
        <v>31100</v>
      </c>
    </row>
    <row r="25" spans="2:5" ht="15.75" thickTop="1" x14ac:dyDescent="0.25"/>
  </sheetData>
  <mergeCells count="3">
    <mergeCell ref="B2:E2"/>
    <mergeCell ref="B3:E3"/>
    <mergeCell ref="B4:E4"/>
  </mergeCell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1"/>
  <sheetViews>
    <sheetView workbookViewId="0">
      <selection activeCell="G13" sqref="G13"/>
    </sheetView>
  </sheetViews>
  <sheetFormatPr defaultRowHeight="15" x14ac:dyDescent="0.25"/>
  <cols>
    <col min="1" max="1" width="9.140625" style="13"/>
    <col min="2" max="2" width="26.85546875" style="13" bestFit="1" customWidth="1"/>
    <col min="3" max="3" width="9.140625" style="13"/>
    <col min="4" max="4" width="8" style="20" bestFit="1" customWidth="1"/>
    <col min="5" max="16384" width="9.140625" style="13"/>
  </cols>
  <sheetData>
    <row r="2" spans="2:4" ht="15.75" thickBot="1" x14ac:dyDescent="0.3">
      <c r="B2" s="18" t="s">
        <v>55</v>
      </c>
      <c r="C2" s="18"/>
      <c r="D2" s="18"/>
    </row>
    <row r="3" spans="2:4" ht="15.75" thickBot="1" x14ac:dyDescent="0.3">
      <c r="B3" s="18" t="s">
        <v>64</v>
      </c>
      <c r="C3" s="18"/>
      <c r="D3" s="18"/>
    </row>
    <row r="4" spans="2:4" ht="15.75" thickBot="1" x14ac:dyDescent="0.3">
      <c r="B4" s="18" t="s">
        <v>65</v>
      </c>
      <c r="C4" s="18"/>
      <c r="D4" s="18"/>
    </row>
    <row r="5" spans="2:4" ht="15.75" thickBot="1" x14ac:dyDescent="0.3">
      <c r="D5" s="24" t="s">
        <v>58</v>
      </c>
    </row>
    <row r="6" spans="2:4" x14ac:dyDescent="0.25">
      <c r="B6" s="15" t="s">
        <v>59</v>
      </c>
      <c r="D6" s="20">
        <v>26600</v>
      </c>
    </row>
    <row r="7" spans="2:4" ht="15.75" thickBot="1" x14ac:dyDescent="0.3">
      <c r="B7" s="15" t="s">
        <v>60</v>
      </c>
      <c r="D7" s="21">
        <f>'Income Statement'!E24</f>
        <v>31100</v>
      </c>
    </row>
    <row r="8" spans="2:4" x14ac:dyDescent="0.25">
      <c r="B8" s="15" t="s">
        <v>61</v>
      </c>
      <c r="D8" s="20">
        <f>D7+D6</f>
        <v>57700</v>
      </c>
    </row>
    <row r="9" spans="2:4" x14ac:dyDescent="0.25">
      <c r="B9" s="15" t="s">
        <v>62</v>
      </c>
      <c r="D9" s="20">
        <v>28000</v>
      </c>
    </row>
    <row r="10" spans="2:4" ht="15.75" thickBot="1" x14ac:dyDescent="0.3">
      <c r="B10" s="16" t="s">
        <v>63</v>
      </c>
      <c r="C10" s="16"/>
      <c r="D10" s="23">
        <f>D8-D9</f>
        <v>29700</v>
      </c>
    </row>
    <row r="11" spans="2:4" ht="15.75" thickTop="1" x14ac:dyDescent="0.25"/>
  </sheetData>
  <mergeCells count="3">
    <mergeCell ref="B2:D2"/>
    <mergeCell ref="B3:D3"/>
    <mergeCell ref="B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2"/>
  <sheetViews>
    <sheetView workbookViewId="0">
      <selection activeCell="I14" sqref="I14"/>
    </sheetView>
  </sheetViews>
  <sheetFormatPr defaultRowHeight="15" x14ac:dyDescent="0.25"/>
  <cols>
    <col min="2" max="2" width="27.7109375" bestFit="1" customWidth="1"/>
    <col min="3" max="3" width="7.7109375" bestFit="1" customWidth="1"/>
    <col min="4" max="4" width="15.42578125" style="13" bestFit="1" customWidth="1"/>
    <col min="5" max="5" width="14.140625" style="13" customWidth="1"/>
    <col min="6" max="6" width="20.42578125" bestFit="1" customWidth="1"/>
  </cols>
  <sheetData>
    <row r="2" spans="2:5" ht="15.75" thickBot="1" x14ac:dyDescent="0.3">
      <c r="B2" s="18" t="s">
        <v>55</v>
      </c>
      <c r="C2" s="18"/>
      <c r="D2" s="18"/>
      <c r="E2" s="18"/>
    </row>
    <row r="3" spans="2:5" ht="15.75" thickBot="1" x14ac:dyDescent="0.3">
      <c r="B3" s="18" t="s">
        <v>67</v>
      </c>
      <c r="C3" s="18"/>
      <c r="D3" s="18"/>
      <c r="E3" s="18"/>
    </row>
    <row r="4" spans="2:5" ht="15.75" thickBot="1" x14ac:dyDescent="0.3">
      <c r="B4" s="18" t="s">
        <v>65</v>
      </c>
      <c r="C4" s="18"/>
      <c r="D4" s="18"/>
      <c r="E4" s="18"/>
    </row>
    <row r="5" spans="2:5" ht="30.75" thickBot="1" x14ac:dyDescent="0.3">
      <c r="B5" s="25"/>
      <c r="C5" s="25" t="s">
        <v>68</v>
      </c>
      <c r="D5" s="29" t="s">
        <v>69</v>
      </c>
      <c r="E5" s="29" t="s">
        <v>70</v>
      </c>
    </row>
    <row r="6" spans="2:5" x14ac:dyDescent="0.25">
      <c r="B6" s="7" t="s">
        <v>66</v>
      </c>
    </row>
    <row r="7" spans="2:5" x14ac:dyDescent="0.25">
      <c r="B7" s="11" t="s">
        <v>71</v>
      </c>
      <c r="C7">
        <v>190000</v>
      </c>
      <c r="D7" s="13">
        <f>52500</f>
        <v>52500</v>
      </c>
      <c r="E7" s="13">
        <f>C7-D7</f>
        <v>137500</v>
      </c>
    </row>
    <row r="8" spans="2:5" ht="15.75" thickBot="1" x14ac:dyDescent="0.3">
      <c r="B8" s="11" t="s">
        <v>72</v>
      </c>
      <c r="C8">
        <v>110000</v>
      </c>
      <c r="D8" s="13">
        <f>42900</f>
        <v>42900</v>
      </c>
      <c r="E8" s="14">
        <f>C8-D8</f>
        <v>67100</v>
      </c>
    </row>
    <row r="9" spans="2:5" x14ac:dyDescent="0.25">
      <c r="B9" s="26" t="s">
        <v>73</v>
      </c>
      <c r="C9" s="7"/>
      <c r="D9" s="16"/>
      <c r="E9" s="16">
        <f>SUM(E7:E8)</f>
        <v>204600</v>
      </c>
    </row>
    <row r="10" spans="2:5" x14ac:dyDescent="0.25">
      <c r="B10" s="7" t="s">
        <v>74</v>
      </c>
    </row>
    <row r="11" spans="2:5" x14ac:dyDescent="0.25">
      <c r="B11" s="11" t="s">
        <v>75</v>
      </c>
      <c r="D11" s="13">
        <v>50300</v>
      </c>
    </row>
    <row r="12" spans="2:5" x14ac:dyDescent="0.25">
      <c r="B12" s="11" t="s">
        <v>76</v>
      </c>
      <c r="D12" s="13">
        <v>75000</v>
      </c>
    </row>
    <row r="13" spans="2:5" x14ac:dyDescent="0.25">
      <c r="B13" s="11" t="s">
        <v>77</v>
      </c>
      <c r="D13" s="13">
        <v>2400</v>
      </c>
    </row>
    <row r="14" spans="2:5" ht="15.75" thickBot="1" x14ac:dyDescent="0.3">
      <c r="B14" s="11" t="s">
        <v>78</v>
      </c>
      <c r="D14" s="14">
        <v>23000</v>
      </c>
    </row>
    <row r="15" spans="2:5" x14ac:dyDescent="0.25">
      <c r="B15" s="26" t="s">
        <v>79</v>
      </c>
      <c r="C15" s="7"/>
      <c r="D15" s="16">
        <f>SUM(D11:D14)</f>
        <v>150700</v>
      </c>
      <c r="E15" s="16">
        <f>D15</f>
        <v>150700</v>
      </c>
    </row>
    <row r="16" spans="2:5" ht="15.75" thickBot="1" x14ac:dyDescent="0.3">
      <c r="B16" s="27" t="s">
        <v>80</v>
      </c>
      <c r="C16" s="28"/>
      <c r="D16" s="30"/>
      <c r="E16" s="30">
        <f>E9+E15</f>
        <v>355300</v>
      </c>
    </row>
    <row r="17" spans="2:6" ht="15.75" thickTop="1" x14ac:dyDescent="0.25">
      <c r="B17" s="7" t="s">
        <v>81</v>
      </c>
    </row>
    <row r="18" spans="2:6" x14ac:dyDescent="0.25">
      <c r="B18" s="11" t="s">
        <v>82</v>
      </c>
      <c r="E18" s="13">
        <v>150000</v>
      </c>
    </row>
    <row r="19" spans="2:6" ht="15.75" thickBot="1" x14ac:dyDescent="0.3">
      <c r="B19" s="11" t="s">
        <v>83</v>
      </c>
      <c r="E19" s="14">
        <f>'Retained Earnings Statement'!D10</f>
        <v>29700</v>
      </c>
    </row>
    <row r="20" spans="2:6" x14ac:dyDescent="0.25">
      <c r="B20" s="26" t="s">
        <v>84</v>
      </c>
      <c r="C20" s="7"/>
      <c r="D20" s="16"/>
      <c r="E20" s="16">
        <f>SUM(E18:E19)</f>
        <v>179700</v>
      </c>
    </row>
    <row r="21" spans="2:6" x14ac:dyDescent="0.25">
      <c r="B21" s="7" t="s">
        <v>85</v>
      </c>
      <c r="C21" s="7"/>
      <c r="D21" s="16"/>
      <c r="E21" s="16"/>
    </row>
    <row r="22" spans="2:6" x14ac:dyDescent="0.25">
      <c r="B22" s="11" t="s">
        <v>86</v>
      </c>
      <c r="E22" s="13">
        <v>60000</v>
      </c>
      <c r="F22" s="11" t="s">
        <v>87</v>
      </c>
    </row>
    <row r="23" spans="2:6" ht="15.75" thickBot="1" x14ac:dyDescent="0.3">
      <c r="B23" s="11" t="s">
        <v>88</v>
      </c>
      <c r="E23" s="14">
        <v>12800</v>
      </c>
    </row>
    <row r="24" spans="2:6" x14ac:dyDescent="0.25">
      <c r="B24" s="26" t="s">
        <v>89</v>
      </c>
      <c r="C24" s="7"/>
      <c r="D24" s="16"/>
      <c r="E24" s="16">
        <f>SUM(E22:E23)</f>
        <v>72800</v>
      </c>
    </row>
    <row r="25" spans="2:6" x14ac:dyDescent="0.25">
      <c r="B25" s="7" t="s">
        <v>90</v>
      </c>
      <c r="C25" s="7"/>
      <c r="D25" s="16"/>
      <c r="E25" s="16"/>
    </row>
    <row r="26" spans="2:6" x14ac:dyDescent="0.25">
      <c r="B26" s="11" t="s">
        <v>91</v>
      </c>
      <c r="E26" s="13">
        <v>20000</v>
      </c>
    </row>
    <row r="27" spans="2:6" x14ac:dyDescent="0.25">
      <c r="B27" s="11" t="s">
        <v>92</v>
      </c>
      <c r="E27" s="13">
        <v>70000</v>
      </c>
    </row>
    <row r="28" spans="2:6" x14ac:dyDescent="0.25">
      <c r="B28" s="11" t="s">
        <v>93</v>
      </c>
      <c r="E28" s="13">
        <v>3500</v>
      </c>
    </row>
    <row r="29" spans="2:6" ht="15.75" thickBot="1" x14ac:dyDescent="0.3">
      <c r="B29" s="11" t="s">
        <v>94</v>
      </c>
      <c r="E29" s="14">
        <v>9300</v>
      </c>
    </row>
    <row r="30" spans="2:6" s="7" customFormat="1" x14ac:dyDescent="0.25">
      <c r="B30" s="27" t="s">
        <v>95</v>
      </c>
      <c r="C30" s="28"/>
      <c r="D30" s="16"/>
      <c r="E30" s="16">
        <f>SUM(E26:E29)</f>
        <v>102800</v>
      </c>
    </row>
    <row r="31" spans="2:6" s="7" customFormat="1" ht="15.75" thickBot="1" x14ac:dyDescent="0.3">
      <c r="B31" s="28" t="s">
        <v>96</v>
      </c>
      <c r="C31" s="28"/>
      <c r="D31" s="30"/>
      <c r="E31" s="30">
        <f>E20+E24+E30</f>
        <v>355300</v>
      </c>
    </row>
    <row r="32" spans="2:6" ht="15.75" thickTop="1" x14ac:dyDescent="0.25">
      <c r="B32" s="12"/>
      <c r="C32" s="12"/>
    </row>
  </sheetData>
  <mergeCells count="3">
    <mergeCell ref="B2:E2"/>
    <mergeCell ref="B3:E3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Income Statement</vt:lpstr>
      <vt:lpstr>Retained Earnings Statement</vt:lpstr>
      <vt:lpstr>Balance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UKL</cp:lastModifiedBy>
  <dcterms:created xsi:type="dcterms:W3CDTF">2018-03-25T16:34:53Z</dcterms:created>
  <dcterms:modified xsi:type="dcterms:W3CDTF">2020-09-04T12:35:30Z</dcterms:modified>
</cp:coreProperties>
</file>